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<sst xmlns="http://schemas.openxmlformats.org/spreadsheetml/2006/main" count="80" uniqueCount="16">
  <si>
    <t>Arrivi</t>
  </si>
  <si>
    <t>Presenze</t>
  </si>
  <si>
    <t>Lombardia</t>
  </si>
  <si>
    <t>Veneto</t>
  </si>
  <si>
    <t>Marzo</t>
  </si>
  <si>
    <t>Aprile</t>
  </si>
  <si>
    <t>Cina</t>
  </si>
  <si>
    <t>TOTALE ANNO 2018</t>
  </si>
  <si>
    <t>TOTALE ITALIANI</t>
  </si>
  <si>
    <t>TOTALE STRANIERI</t>
  </si>
  <si>
    <t>TOTALE GENERALE</t>
  </si>
  <si>
    <t>Incidenza turismo lombardo, veneto e cinese su totale flussi di febbraio, marzo, aprile in Toscana</t>
  </si>
  <si>
    <t>REGIONE TOSCANA ANNO 2018</t>
  </si>
  <si>
    <t>TOTALE TRE MERCATI</t>
  </si>
  <si>
    <t>PROVINCIA DI SIENA</t>
  </si>
  <si>
    <t>BIMESTRE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</si>
</sst>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48" applyFont="1" applyAlignment="1">
      <alignment/>
    </xf>
    <xf numFmtId="0" fontId="0" fillId="0" borderId="10" xfId="0" applyBorder="1" applyAlignment="1">
      <alignment/>
    </xf>
    <xf numFmtId="164" fontId="0" fillId="0" borderId="10" xfId="48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/>
    </xf>
    <xf numFmtId="164" fontId="33" fillId="0" borderId="10" xfId="48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164" fontId="36" fillId="0" borderId="10" xfId="48" applyNumberFormat="1" applyFont="1" applyBorder="1" applyAlignment="1">
      <alignment/>
    </xf>
    <xf numFmtId="164" fontId="37" fillId="0" borderId="10" xfId="48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I204" sqref="I204"/>
    </sheetView>
  </sheetViews>
  <sheetFormatPr defaultColWidth="23.00390625" defaultRowHeight="15"/>
  <cols>
    <col min="1" max="1" width="23.00390625" style="0" customWidth="1"/>
    <col min="2" max="3" width="10.421875" style="0" customWidth="1"/>
    <col min="4" max="4" width="8.140625" style="0" customWidth="1"/>
    <col min="5" max="7" width="9.28125" style="0" customWidth="1"/>
    <col min="8" max="11" width="10.421875" style="0" customWidth="1"/>
    <col min="12" max="12" width="10.140625" style="0" customWidth="1"/>
    <col min="13" max="13" width="11.28125" style="0" customWidth="1"/>
    <col min="14" max="14" width="10.8515625" style="0" customWidth="1"/>
    <col min="15" max="16" width="8.8515625" style="0" customWidth="1"/>
  </cols>
  <sheetData>
    <row r="2" spans="2:9" ht="15">
      <c r="B2" s="18" t="s">
        <v>12</v>
      </c>
      <c r="C2" s="18"/>
      <c r="D2" s="18"/>
      <c r="E2" s="18"/>
      <c r="F2" s="18"/>
      <c r="G2" s="18"/>
      <c r="H2" s="18"/>
      <c r="I2" s="18"/>
    </row>
    <row r="3" spans="1:14" ht="15">
      <c r="A3" s="4"/>
      <c r="B3" s="20" t="s">
        <v>2</v>
      </c>
      <c r="C3" s="20"/>
      <c r="D3" s="20" t="s">
        <v>3</v>
      </c>
      <c r="E3" s="20"/>
      <c r="F3" s="20" t="s">
        <v>6</v>
      </c>
      <c r="G3" s="20"/>
      <c r="H3" s="19" t="s">
        <v>10</v>
      </c>
      <c r="I3" s="19"/>
      <c r="J3" s="2"/>
      <c r="K3" s="15" t="s">
        <v>8</v>
      </c>
      <c r="L3" s="15"/>
      <c r="M3" s="15" t="s">
        <v>9</v>
      </c>
      <c r="N3" s="15"/>
    </row>
    <row r="4" spans="1:14" ht="15">
      <c r="A4" s="4"/>
      <c r="B4" s="4" t="s">
        <v>0</v>
      </c>
      <c r="C4" s="4" t="s">
        <v>1</v>
      </c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1</v>
      </c>
      <c r="K4" t="s">
        <v>0</v>
      </c>
      <c r="L4" t="s">
        <v>1</v>
      </c>
      <c r="M4" t="s">
        <v>0</v>
      </c>
      <c r="N4" t="s">
        <v>1</v>
      </c>
    </row>
    <row r="5" spans="1:16" ht="15">
      <c r="A5" s="4" t="s">
        <v>4</v>
      </c>
      <c r="B5" s="6">
        <v>72448</v>
      </c>
      <c r="C5" s="6">
        <v>161572</v>
      </c>
      <c r="D5" s="6">
        <v>30045</v>
      </c>
      <c r="E5" s="6">
        <v>61152</v>
      </c>
      <c r="F5" s="6">
        <v>39542</v>
      </c>
      <c r="G5" s="6">
        <v>56694</v>
      </c>
      <c r="H5" s="6">
        <v>859582</v>
      </c>
      <c r="I5" s="6">
        <v>2127789</v>
      </c>
      <c r="J5" s="1"/>
      <c r="K5" s="1">
        <v>429459</v>
      </c>
      <c r="L5" s="1">
        <v>997233</v>
      </c>
      <c r="M5" s="1">
        <v>430123</v>
      </c>
      <c r="N5" s="1">
        <v>1130556</v>
      </c>
      <c r="O5" s="1"/>
      <c r="P5" s="1"/>
    </row>
    <row r="6" spans="1:16" ht="15">
      <c r="A6" s="4" t="s">
        <v>5</v>
      </c>
      <c r="B6" s="6">
        <v>113907</v>
      </c>
      <c r="C6" s="6">
        <v>279839</v>
      </c>
      <c r="D6" s="6">
        <v>44817</v>
      </c>
      <c r="E6" s="6">
        <v>100058</v>
      </c>
      <c r="F6" s="6">
        <v>60056</v>
      </c>
      <c r="G6" s="6">
        <v>82250</v>
      </c>
      <c r="H6" s="6">
        <v>1281764</v>
      </c>
      <c r="I6" s="6">
        <v>3270419</v>
      </c>
      <c r="J6" s="1"/>
      <c r="K6" s="1">
        <v>621923</v>
      </c>
      <c r="L6" s="1">
        <v>1514356</v>
      </c>
      <c r="M6" s="1">
        <v>659841</v>
      </c>
      <c r="N6" s="1">
        <v>1756063</v>
      </c>
      <c r="O6" s="1"/>
      <c r="P6" s="1"/>
    </row>
    <row r="7" spans="1:16" ht="15">
      <c r="A7" s="8" t="s">
        <v>15</v>
      </c>
      <c r="B7" s="10">
        <f>SUM(B5:B6)</f>
        <v>186355</v>
      </c>
      <c r="C7" s="10">
        <f>SUM(C5:C6)</f>
        <v>441411</v>
      </c>
      <c r="D7" s="10">
        <f>SUM(D5:D6)</f>
        <v>74862</v>
      </c>
      <c r="E7" s="10">
        <f>SUM(E5:E6)</f>
        <v>161210</v>
      </c>
      <c r="F7" s="10">
        <f>SUM(F5:F6)</f>
        <v>99598</v>
      </c>
      <c r="G7" s="10">
        <f>SUM(G5:G6)</f>
        <v>138944</v>
      </c>
      <c r="H7" s="10">
        <f>SUM(H5:H6)</f>
        <v>2141346</v>
      </c>
      <c r="I7" s="10">
        <f>SUM(I5:I6)</f>
        <v>5398208</v>
      </c>
      <c r="J7" s="1"/>
      <c r="K7" s="1">
        <f>SUM(K5:K6)</f>
        <v>1051382</v>
      </c>
      <c r="L7" s="1">
        <f>SUM(L5:L6)</f>
        <v>2511589</v>
      </c>
      <c r="M7" s="1">
        <f>SUM(M5:M6)</f>
        <v>1089964</v>
      </c>
      <c r="N7" s="1">
        <f>SUM(N5:N6)</f>
        <v>2886619</v>
      </c>
      <c r="O7" s="1"/>
      <c r="P7" s="1"/>
    </row>
    <row r="8" spans="1:16" ht="15">
      <c r="A8" s="4" t="s">
        <v>7</v>
      </c>
      <c r="B8" s="6">
        <v>1181462</v>
      </c>
      <c r="C8" s="6">
        <v>4528386</v>
      </c>
      <c r="D8" s="6">
        <v>394101</v>
      </c>
      <c r="E8" s="6">
        <v>1146298</v>
      </c>
      <c r="F8" s="6">
        <v>696715</v>
      </c>
      <c r="G8" s="6">
        <v>1007284</v>
      </c>
      <c r="H8" s="6">
        <v>14389354</v>
      </c>
      <c r="I8" s="6">
        <v>48198474</v>
      </c>
      <c r="J8" s="1"/>
      <c r="K8" s="1">
        <v>6420886</v>
      </c>
      <c r="L8" s="1">
        <v>21942583</v>
      </c>
      <c r="M8" s="1">
        <v>7968468</v>
      </c>
      <c r="N8" s="1">
        <v>26255891</v>
      </c>
      <c r="O8" s="1"/>
      <c r="P8" s="1"/>
    </row>
    <row r="9" spans="8:12" ht="15">
      <c r="H9" s="1"/>
      <c r="I9" s="1"/>
      <c r="J9" s="1"/>
      <c r="K9" s="1"/>
      <c r="L9" s="1"/>
    </row>
    <row r="10" spans="1:14" ht="15">
      <c r="A10" s="7" t="s">
        <v>11</v>
      </c>
      <c r="K10" s="1"/>
      <c r="L10" s="1"/>
      <c r="M10" s="1"/>
      <c r="N10" s="1"/>
    </row>
    <row r="11" spans="1:14" ht="15">
      <c r="A11" s="4"/>
      <c r="B11" s="20" t="s">
        <v>2</v>
      </c>
      <c r="C11" s="20"/>
      <c r="D11" s="20" t="s">
        <v>3</v>
      </c>
      <c r="E11" s="20"/>
      <c r="F11" s="20" t="s">
        <v>6</v>
      </c>
      <c r="G11" s="20"/>
      <c r="H11" s="21" t="s">
        <v>13</v>
      </c>
      <c r="I11" s="21"/>
      <c r="K11" s="1"/>
      <c r="L11" s="1"/>
      <c r="M11" s="1"/>
      <c r="N11" s="1"/>
    </row>
    <row r="12" spans="1:14" ht="15">
      <c r="A12" s="4"/>
      <c r="B12" s="4" t="s">
        <v>0</v>
      </c>
      <c r="C12" s="4" t="s">
        <v>1</v>
      </c>
      <c r="D12" s="4" t="s">
        <v>0</v>
      </c>
      <c r="E12" s="4" t="s">
        <v>1</v>
      </c>
      <c r="F12" s="4" t="s">
        <v>0</v>
      </c>
      <c r="G12" s="4" t="s">
        <v>1</v>
      </c>
      <c r="H12" s="11" t="s">
        <v>0</v>
      </c>
      <c r="I12" s="11" t="s">
        <v>1</v>
      </c>
      <c r="K12" s="1"/>
      <c r="L12" s="1"/>
      <c r="M12" s="1"/>
      <c r="N12" s="1"/>
    </row>
    <row r="13" spans="1:14" ht="15">
      <c r="A13" s="4" t="s">
        <v>4</v>
      </c>
      <c r="B13" s="5">
        <f>B5/$H5</f>
        <v>0.08428282583860527</v>
      </c>
      <c r="C13" s="5">
        <f>C5/$I5</f>
        <v>0.07593422092134136</v>
      </c>
      <c r="D13" s="5">
        <f>D5/$H5</f>
        <v>0.034953035312512364</v>
      </c>
      <c r="E13" s="5">
        <f>E5/$I5</f>
        <v>0.028739691764549963</v>
      </c>
      <c r="F13" s="5">
        <f>F5/$H5</f>
        <v>0.046001428601343444</v>
      </c>
      <c r="G13" s="5">
        <f>G5/$I5</f>
        <v>0.026644559211463168</v>
      </c>
      <c r="H13" s="12">
        <f aca="true" t="shared" si="0" ref="H13:I16">B13+D13+F13</f>
        <v>0.1652372897524611</v>
      </c>
      <c r="I13" s="12">
        <f t="shared" si="0"/>
        <v>0.1313184718973545</v>
      </c>
      <c r="J13" s="3"/>
      <c r="K13" s="1"/>
      <c r="L13" s="1"/>
      <c r="M13" s="1"/>
      <c r="N13" s="1"/>
    </row>
    <row r="14" spans="1:14" ht="15">
      <c r="A14" s="4" t="s">
        <v>5</v>
      </c>
      <c r="B14" s="5">
        <f>B6/$H6</f>
        <v>0.08886737340103171</v>
      </c>
      <c r="C14" s="5">
        <f>C6/$I6</f>
        <v>0.08556671178830602</v>
      </c>
      <c r="D14" s="5">
        <f>D6/$H6</f>
        <v>0.034965094978482776</v>
      </c>
      <c r="E14" s="5">
        <f>E6/$I6</f>
        <v>0.03059485650003868</v>
      </c>
      <c r="F14" s="5">
        <f>F6/$H6</f>
        <v>0.04685417908444924</v>
      </c>
      <c r="G14" s="5">
        <f>G6/$I6</f>
        <v>0.025149682655341715</v>
      </c>
      <c r="H14" s="12">
        <f t="shared" si="0"/>
        <v>0.17068664746396373</v>
      </c>
      <c r="I14" s="12">
        <f t="shared" si="0"/>
        <v>0.1413112509436864</v>
      </c>
      <c r="J14" s="3"/>
      <c r="K14" s="3"/>
      <c r="L14" s="3"/>
      <c r="M14" s="3"/>
      <c r="N14" s="3"/>
    </row>
    <row r="15" spans="1:14" ht="15">
      <c r="A15" s="8" t="s">
        <v>15</v>
      </c>
      <c r="B15" s="9">
        <f>B7/$H7</f>
        <v>0.08702703813395873</v>
      </c>
      <c r="C15" s="9">
        <f>C7/$I7</f>
        <v>0.08176991327492383</v>
      </c>
      <c r="D15" s="9">
        <f>D7/$H7</f>
        <v>0.03496025397110042</v>
      </c>
      <c r="E15" s="9">
        <f>E7/$I7</f>
        <v>0.029863613999312363</v>
      </c>
      <c r="F15" s="9">
        <f>F7/$H7</f>
        <v>0.04651186683515882</v>
      </c>
      <c r="G15" s="9">
        <f>G7/$I7</f>
        <v>0.025738911875941052</v>
      </c>
      <c r="H15" s="13">
        <f t="shared" si="0"/>
        <v>0.16849915894021797</v>
      </c>
      <c r="I15" s="13">
        <f t="shared" si="0"/>
        <v>0.13737243915017724</v>
      </c>
      <c r="J15" s="3"/>
      <c r="K15" s="3"/>
      <c r="L15" s="3"/>
      <c r="M15" s="3"/>
      <c r="N15" s="3"/>
    </row>
    <row r="16" spans="1:14" ht="15">
      <c r="A16" s="4" t="s">
        <v>7</v>
      </c>
      <c r="B16" s="5">
        <f>B8/$H8</f>
        <v>0.082106674142564</v>
      </c>
      <c r="C16" s="5">
        <f>C8/$I8</f>
        <v>0.09395289153760346</v>
      </c>
      <c r="D16" s="5">
        <f>D8/$H8</f>
        <v>0.027388373376594947</v>
      </c>
      <c r="E16" s="5">
        <f>E8/$I8</f>
        <v>0.023782869142288613</v>
      </c>
      <c r="F16" s="5">
        <f>F8/$H8</f>
        <v>0.04841878238592226</v>
      </c>
      <c r="G16" s="5">
        <f>G8/$I8</f>
        <v>0.02089866994544267</v>
      </c>
      <c r="H16" s="12">
        <f t="shared" si="0"/>
        <v>0.1579138299050812</v>
      </c>
      <c r="I16" s="12">
        <f t="shared" si="0"/>
        <v>0.13863443062533473</v>
      </c>
      <c r="J16" s="3"/>
      <c r="K16" s="3"/>
      <c r="L16" s="3"/>
      <c r="M16" s="3"/>
      <c r="N16" s="3"/>
    </row>
    <row r="20" spans="2:9" ht="15">
      <c r="B20" s="18" t="s">
        <v>14</v>
      </c>
      <c r="C20" s="18"/>
      <c r="D20" s="18"/>
      <c r="E20" s="18"/>
      <c r="F20" s="18"/>
      <c r="G20" s="18"/>
      <c r="H20" s="18"/>
      <c r="I20" s="18"/>
    </row>
    <row r="21" spans="1:14" ht="15">
      <c r="A21" s="4"/>
      <c r="B21" s="16" t="s">
        <v>2</v>
      </c>
      <c r="C21" s="16"/>
      <c r="D21" s="16" t="s">
        <v>3</v>
      </c>
      <c r="E21" s="16"/>
      <c r="F21" s="16" t="s">
        <v>6</v>
      </c>
      <c r="G21" s="16"/>
      <c r="H21" s="19" t="s">
        <v>10</v>
      </c>
      <c r="I21" s="19"/>
      <c r="J21" s="14"/>
      <c r="K21" s="15" t="s">
        <v>8</v>
      </c>
      <c r="L21" s="15"/>
      <c r="M21" s="15" t="s">
        <v>9</v>
      </c>
      <c r="N21" s="15"/>
    </row>
    <row r="22" spans="1:14" ht="15">
      <c r="A22" s="4"/>
      <c r="B22" s="4" t="s">
        <v>0</v>
      </c>
      <c r="C22" s="4" t="s">
        <v>1</v>
      </c>
      <c r="D22" s="4" t="s">
        <v>0</v>
      </c>
      <c r="E22" s="4" t="s">
        <v>1</v>
      </c>
      <c r="F22" s="4" t="s">
        <v>0</v>
      </c>
      <c r="G22" s="4" t="s">
        <v>1</v>
      </c>
      <c r="H22" s="4" t="s">
        <v>0</v>
      </c>
      <c r="I22" s="4" t="s">
        <v>1</v>
      </c>
      <c r="K22" t="s">
        <v>0</v>
      </c>
      <c r="L22" t="s">
        <v>1</v>
      </c>
      <c r="M22" t="s">
        <v>0</v>
      </c>
      <c r="N22" t="s">
        <v>1</v>
      </c>
    </row>
    <row r="23" spans="1:16" ht="15">
      <c r="A23" s="4" t="s">
        <v>4</v>
      </c>
      <c r="B23" s="6">
        <v>12061</v>
      </c>
      <c r="C23" s="6">
        <v>22319</v>
      </c>
      <c r="D23" s="6">
        <v>5798</v>
      </c>
      <c r="E23" s="6">
        <v>10696</v>
      </c>
      <c r="F23" s="6">
        <v>2837</v>
      </c>
      <c r="G23" s="6">
        <v>3569</v>
      </c>
      <c r="H23" s="6">
        <f>K23+M23</f>
        <v>123189</v>
      </c>
      <c r="I23" s="6">
        <f>L23+N23</f>
        <v>246006</v>
      </c>
      <c r="J23" s="1"/>
      <c r="K23" s="1">
        <v>79585</v>
      </c>
      <c r="L23" s="1">
        <v>151713</v>
      </c>
      <c r="M23" s="1">
        <v>43604</v>
      </c>
      <c r="N23" s="1">
        <v>94293</v>
      </c>
      <c r="O23" s="1"/>
      <c r="P23" s="1"/>
    </row>
    <row r="24" spans="1:16" ht="15">
      <c r="A24" s="4" t="s">
        <v>5</v>
      </c>
      <c r="B24" s="6">
        <v>18140</v>
      </c>
      <c r="C24" s="6">
        <v>38613</v>
      </c>
      <c r="D24" s="6">
        <v>9585</v>
      </c>
      <c r="E24" s="6">
        <v>20178</v>
      </c>
      <c r="F24" s="6">
        <v>6408</v>
      </c>
      <c r="G24" s="6">
        <v>7887</v>
      </c>
      <c r="H24" s="6">
        <f>K24+M24</f>
        <v>201960</v>
      </c>
      <c r="I24" s="6">
        <f>L24+N24</f>
        <v>447871</v>
      </c>
      <c r="J24" s="1"/>
      <c r="K24" s="1">
        <v>107324</v>
      </c>
      <c r="L24" s="1">
        <v>223295</v>
      </c>
      <c r="M24" s="1">
        <v>94636</v>
      </c>
      <c r="N24" s="1">
        <v>224576</v>
      </c>
      <c r="O24" s="1"/>
      <c r="P24" s="1"/>
    </row>
    <row r="25" spans="1:16" ht="15">
      <c r="A25" s="8" t="s">
        <v>15</v>
      </c>
      <c r="B25" s="10">
        <f>SUM(B23:B24)</f>
        <v>30201</v>
      </c>
      <c r="C25" s="10">
        <f>SUM(C23:C24)</f>
        <v>60932</v>
      </c>
      <c r="D25" s="10">
        <f>SUM(D23:D24)</f>
        <v>15383</v>
      </c>
      <c r="E25" s="10">
        <f>SUM(E23:E24)</f>
        <v>30874</v>
      </c>
      <c r="F25" s="10">
        <f>SUM(F23:F24)</f>
        <v>9245</v>
      </c>
      <c r="G25" s="10">
        <f>SUM(G23:G24)</f>
        <v>11456</v>
      </c>
      <c r="H25" s="10">
        <f>SUM(H23:H24)</f>
        <v>325149</v>
      </c>
      <c r="I25" s="10">
        <f>SUM(I23:I24)</f>
        <v>693877</v>
      </c>
      <c r="J25" s="1"/>
      <c r="K25" s="1">
        <f>SUM(K23:K24)</f>
        <v>186909</v>
      </c>
      <c r="L25" s="1">
        <f>SUM(L23:L24)</f>
        <v>375008</v>
      </c>
      <c r="M25" s="1">
        <f>SUM(M23:M24)</f>
        <v>138240</v>
      </c>
      <c r="N25" s="1">
        <f>SUM(N23:N24)</f>
        <v>318869</v>
      </c>
      <c r="O25" s="1"/>
      <c r="P25" s="1"/>
    </row>
    <row r="26" spans="1:16" ht="15">
      <c r="A26" s="4" t="s">
        <v>7</v>
      </c>
      <c r="B26" s="6">
        <v>144922</v>
      </c>
      <c r="C26" s="6">
        <v>313717</v>
      </c>
      <c r="D26" s="6">
        <v>67509</v>
      </c>
      <c r="E26" s="6">
        <v>144643</v>
      </c>
      <c r="F26" s="6">
        <v>81293</v>
      </c>
      <c r="G26" s="6">
        <v>101322</v>
      </c>
      <c r="H26" s="6">
        <f>K26+M26</f>
        <v>2049134</v>
      </c>
      <c r="I26" s="6">
        <f>L26+N26</f>
        <v>5295695</v>
      </c>
      <c r="J26" s="1"/>
      <c r="K26" s="1">
        <v>955444</v>
      </c>
      <c r="L26" s="1">
        <v>2109490</v>
      </c>
      <c r="M26" s="1">
        <v>1093690</v>
      </c>
      <c r="N26" s="1">
        <v>3186205</v>
      </c>
      <c r="O26" s="1"/>
      <c r="P26" s="1"/>
    </row>
    <row r="27" spans="8:12" ht="15">
      <c r="H27" s="1"/>
      <c r="I27" s="1"/>
      <c r="J27" s="1"/>
      <c r="K27" s="1"/>
      <c r="L27" s="1"/>
    </row>
    <row r="28" ht="15">
      <c r="A28" s="7" t="s">
        <v>11</v>
      </c>
    </row>
    <row r="29" spans="1:9" ht="15">
      <c r="A29" s="4"/>
      <c r="B29" s="16" t="s">
        <v>2</v>
      </c>
      <c r="C29" s="16"/>
      <c r="D29" s="16" t="s">
        <v>3</v>
      </c>
      <c r="E29" s="16"/>
      <c r="F29" s="16" t="s">
        <v>6</v>
      </c>
      <c r="G29" s="16"/>
      <c r="H29" s="17" t="s">
        <v>13</v>
      </c>
      <c r="I29" s="17"/>
    </row>
    <row r="30" spans="1:9" ht="15">
      <c r="A30" s="4"/>
      <c r="B30" s="4" t="s">
        <v>0</v>
      </c>
      <c r="C30" s="4" t="s">
        <v>1</v>
      </c>
      <c r="D30" s="4" t="s">
        <v>0</v>
      </c>
      <c r="E30" s="4" t="s">
        <v>1</v>
      </c>
      <c r="F30" s="4" t="s">
        <v>0</v>
      </c>
      <c r="G30" s="4" t="s">
        <v>1</v>
      </c>
      <c r="H30" s="11" t="s">
        <v>0</v>
      </c>
      <c r="I30" s="11" t="s">
        <v>1</v>
      </c>
    </row>
    <row r="31" spans="1:12" ht="15">
      <c r="A31" s="4" t="s">
        <v>4</v>
      </c>
      <c r="B31" s="5">
        <f>B23/$H23</f>
        <v>0.09790646892173814</v>
      </c>
      <c r="C31" s="5">
        <f>C23/$I23</f>
        <v>0.09072542946107005</v>
      </c>
      <c r="D31" s="5">
        <f>D23/$H23</f>
        <v>0.04706589062335111</v>
      </c>
      <c r="E31" s="5">
        <f>E23/$I23</f>
        <v>0.043478614342739606</v>
      </c>
      <c r="F31" s="5">
        <f>F23/$H23</f>
        <v>0.023029653621670768</v>
      </c>
      <c r="G31" s="5">
        <f>G23/$I23</f>
        <v>0.014507776233100006</v>
      </c>
      <c r="H31" s="12">
        <f>B31+D31+F31</f>
        <v>0.16800201316676</v>
      </c>
      <c r="I31" s="12">
        <f>C31+E31+G31</f>
        <v>0.14871182003690966</v>
      </c>
      <c r="J31" s="3"/>
      <c r="K31" s="3"/>
      <c r="L31" s="3"/>
    </row>
    <row r="32" spans="1:14" ht="15">
      <c r="A32" s="4" t="s">
        <v>5</v>
      </c>
      <c r="B32" s="5">
        <f>B24/$H24</f>
        <v>0.08981976629035453</v>
      </c>
      <c r="C32" s="5">
        <f>C24/$I24</f>
        <v>0.08621455731672736</v>
      </c>
      <c r="D32" s="5">
        <f>D24/$H24</f>
        <v>0.047459893048128345</v>
      </c>
      <c r="E32" s="5">
        <f>E24/$I24</f>
        <v>0.045053151465488946</v>
      </c>
      <c r="F32" s="5">
        <f>F24/$H24</f>
        <v>0.031729055258467025</v>
      </c>
      <c r="G32" s="5">
        <f>G24/$I24</f>
        <v>0.01760998144555017</v>
      </c>
      <c r="H32" s="12">
        <f>B32+D32+F32</f>
        <v>0.1690087145969499</v>
      </c>
      <c r="I32" s="12">
        <f>C32+E32+G32</f>
        <v>0.14887769022776648</v>
      </c>
      <c r="J32" s="3"/>
      <c r="K32" s="3"/>
      <c r="L32" s="3"/>
      <c r="M32" s="3"/>
      <c r="N32" s="3"/>
    </row>
    <row r="33" spans="1:14" ht="15">
      <c r="A33" s="8" t="s">
        <v>15</v>
      </c>
      <c r="B33" s="9">
        <f>B25/$H25</f>
        <v>0.09288357030161556</v>
      </c>
      <c r="C33" s="9">
        <f>C25/$I25</f>
        <v>0.08781383444039793</v>
      </c>
      <c r="D33" s="9">
        <f>D25/$H25</f>
        <v>0.04731061759378008</v>
      </c>
      <c r="E33" s="9">
        <f>E25/$I25</f>
        <v>0.04449491768714051</v>
      </c>
      <c r="F33" s="9">
        <f>F25/$H25</f>
        <v>0.028433118354969568</v>
      </c>
      <c r="G33" s="9">
        <f>G25/$I25</f>
        <v>0.016510130758045014</v>
      </c>
      <c r="H33" s="13">
        <f>B33+D33+F33</f>
        <v>0.1686273062503652</v>
      </c>
      <c r="I33" s="13">
        <f>C33+E33+G33</f>
        <v>0.14881888288558348</v>
      </c>
      <c r="J33" s="3"/>
      <c r="K33" s="3"/>
      <c r="L33" s="3"/>
      <c r="M33" s="3"/>
      <c r="N33" s="3"/>
    </row>
    <row r="34" spans="1:14" ht="15">
      <c r="A34" s="4" t="s">
        <v>7</v>
      </c>
      <c r="B34" s="5">
        <f>B26/$H26</f>
        <v>0.07072353491767742</v>
      </c>
      <c r="C34" s="5">
        <f>C26/$I26</f>
        <v>0.059240005325080086</v>
      </c>
      <c r="D34" s="5">
        <f>D26/$H26</f>
        <v>0.03294513682365331</v>
      </c>
      <c r="E34" s="5">
        <f>E26/$I26</f>
        <v>0.027313317704286216</v>
      </c>
      <c r="F34" s="5">
        <f>F26/$H26</f>
        <v>0.03967188090188343</v>
      </c>
      <c r="G34" s="5">
        <f>G26/$I26</f>
        <v>0.019132899458900107</v>
      </c>
      <c r="H34" s="12">
        <f>B34+D34+F34</f>
        <v>0.14334055264321416</v>
      </c>
      <c r="I34" s="12">
        <f>C34+E34+G34</f>
        <v>0.10568622248826641</v>
      </c>
      <c r="J34" s="3"/>
      <c r="K34" s="3"/>
      <c r="L34" s="3"/>
      <c r="M34" s="3"/>
      <c r="N34" s="3"/>
    </row>
  </sheetData>
  <sheetProtection/>
  <mergeCells count="22">
    <mergeCell ref="K3:L3"/>
    <mergeCell ref="M3:N3"/>
    <mergeCell ref="B2:I2"/>
    <mergeCell ref="H3:I3"/>
    <mergeCell ref="B11:C11"/>
    <mergeCell ref="D11:E11"/>
    <mergeCell ref="F11:G11"/>
    <mergeCell ref="H11:I11"/>
    <mergeCell ref="B3:C3"/>
    <mergeCell ref="D3:E3"/>
    <mergeCell ref="F3:G3"/>
    <mergeCell ref="K21:L21"/>
    <mergeCell ref="M21:N21"/>
    <mergeCell ref="B29:C29"/>
    <mergeCell ref="D29:E29"/>
    <mergeCell ref="F29:G29"/>
    <mergeCell ref="H29:I29"/>
    <mergeCell ref="B20:I20"/>
    <mergeCell ref="B21:C21"/>
    <mergeCell ref="D21:E21"/>
    <mergeCell ref="F21:G21"/>
    <mergeCell ref="H21:I2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2020-02-25T09:11:56Z</dcterms:modified>
  <cp:category/>
  <cp:version/>
  <cp:contentType/>
  <cp:contentStatus/>
</cp:coreProperties>
</file>